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<sst xmlns="http://schemas.openxmlformats.org/spreadsheetml/2006/main" count="12" uniqueCount="12">
  <si>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Депозитный калькулятор</t>
  </si>
  <si>
    <t xml:space="preserve">вклад </t>
  </si>
  <si>
    <t>Сумма вклада</t>
  </si>
  <si>
    <t>Месяц</t>
  </si>
  <si>
    <t>Итого</t>
  </si>
  <si>
    <t>Сумма депозита</t>
  </si>
  <si>
    <t>Срок вклада (мес)</t>
  </si>
  <si>
    <t>Начисленные проценты</t>
  </si>
  <si>
    <t>К выплате</t>
  </si>
  <si>
    <t>% ставка годовых</t>
  </si>
  <si>
    <t>От весны до весны</t>
  </si>
  <si>
    <t>от 10000 грн.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</si>
</sst>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shrinkToFi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21" sqref="G20:G21"/>
    </sheetView>
  </sheetViews>
  <sheetFormatPr defaultColWidth="9.00390625" defaultRowHeight="12.75"/>
  <cols>
    <col min="1" max="1" width="9.875" style="1" customWidth="1"/>
    <col min="2" max="2" width="14.875" style="1" customWidth="1"/>
    <col min="3" max="3" width="19.625" style="1" customWidth="1"/>
    <col min="4" max="4" width="15.625" style="1" customWidth="1"/>
    <col min="5" max="5" width="14.00390625" style="1" customWidth="1"/>
    <col min="6" max="16384" width="9.125" style="1" customWidth="1"/>
  </cols>
  <sheetData>
    <row r="1" spans="1:5" ht="18">
      <c r="A1" s="17" t="s">
        <v>0</v>
      </c>
      <c r="B1" s="17"/>
      <c r="C1" s="17"/>
      <c r="D1" s="17"/>
      <c r="E1" s="17"/>
    </row>
    <row r="2" spans="1:5" ht="18">
      <c r="A2" s="4" t="s">
        <v>1</v>
      </c>
      <c r="B2" s="18" t="s">
        <v>10</v>
      </c>
      <c r="C2" s="18"/>
      <c r="D2" s="18"/>
      <c r="E2" s="18"/>
    </row>
    <row r="4" spans="1:4" ht="18">
      <c r="A4" s="1" t="s">
        <v>2</v>
      </c>
      <c r="C4" s="12">
        <v>15000</v>
      </c>
      <c r="D4" s="1" t="s">
        <v>11</v>
      </c>
    </row>
    <row r="5" ht="18">
      <c r="C5" s="3"/>
    </row>
    <row r="6" spans="1:3" ht="18">
      <c r="A6" s="1" t="s">
        <v>6</v>
      </c>
      <c r="C6" s="19">
        <v>12</v>
      </c>
    </row>
    <row r="8" spans="1:5" s="2" customFormat="1" ht="35.25" customHeight="1">
      <c r="A8" s="9" t="s">
        <v>3</v>
      </c>
      <c r="B8" s="10" t="s">
        <v>5</v>
      </c>
      <c r="C8" s="10" t="s">
        <v>7</v>
      </c>
      <c r="D8" s="10" t="s">
        <v>8</v>
      </c>
      <c r="E8" s="10" t="s">
        <v>9</v>
      </c>
    </row>
    <row r="9" spans="1:5" ht="18">
      <c r="A9" s="11">
        <v>1</v>
      </c>
      <c r="B9" s="13">
        <f>IF(C4&gt;=10000,C4,"не менее 10000 грн.")</f>
        <v>15000</v>
      </c>
      <c r="C9" s="6">
        <f>IF(B9&gt;0,B9*E9/100/12,0)</f>
        <v>300</v>
      </c>
      <c r="D9" s="7"/>
      <c r="E9" s="14">
        <v>24</v>
      </c>
    </row>
    <row r="10" spans="1:5" ht="18">
      <c r="A10" s="11">
        <v>2</v>
      </c>
      <c r="B10" s="13">
        <f>IF($C$6&gt;1,$B$9,0)</f>
        <v>15000</v>
      </c>
      <c r="C10" s="6">
        <f>IF(B10&gt;0,B10*E9/100/12,0)</f>
        <v>300</v>
      </c>
      <c r="D10" s="7"/>
      <c r="E10" s="15"/>
    </row>
    <row r="11" spans="1:5" ht="18">
      <c r="A11" s="11">
        <v>3</v>
      </c>
      <c r="B11" s="13">
        <f>IF($C$6&gt;2,$B$10,0)</f>
        <v>15000</v>
      </c>
      <c r="C11" s="6">
        <f>IF(B11&gt;0,B11*E9/100/12,0)</f>
        <v>300</v>
      </c>
      <c r="D11" s="7"/>
      <c r="E11" s="16"/>
    </row>
    <row r="12" spans="1:5" ht="18">
      <c r="A12" s="11">
        <v>4</v>
      </c>
      <c r="B12" s="13">
        <f>IF($C$6&gt;3,$B$9,0)</f>
        <v>15000</v>
      </c>
      <c r="C12" s="6">
        <f>IF(B12&gt;0,B12*E12/100/12,0)</f>
        <v>300</v>
      </c>
      <c r="D12" s="7"/>
      <c r="E12" s="14">
        <v>24</v>
      </c>
    </row>
    <row r="13" spans="1:5" ht="18">
      <c r="A13" s="11">
        <v>5</v>
      </c>
      <c r="B13" s="13">
        <f>IF($C$6&gt;4,$B$9,0)</f>
        <v>15000</v>
      </c>
      <c r="C13" s="6">
        <f>IF(B13&gt;0,B13*E12/100/12,0)</f>
        <v>300</v>
      </c>
      <c r="D13" s="7"/>
      <c r="E13" s="15"/>
    </row>
    <row r="14" spans="1:5" ht="18">
      <c r="A14" s="11">
        <v>6</v>
      </c>
      <c r="B14" s="13">
        <f>IF($C$6&gt;5,$B$9,0)</f>
        <v>15000</v>
      </c>
      <c r="C14" s="6">
        <f>IF(B14&gt;0,B14*E12/100/12,0)</f>
        <v>300</v>
      </c>
      <c r="D14" s="7"/>
      <c r="E14" s="16"/>
    </row>
    <row r="15" spans="1:5" ht="18">
      <c r="A15" s="11">
        <v>7</v>
      </c>
      <c r="B15" s="13">
        <f>IF($C$6&gt;6,$B$9,0)</f>
        <v>15000</v>
      </c>
      <c r="C15" s="6">
        <f>IF(B15&gt;0,B15*E15/100/12,0)</f>
        <v>300</v>
      </c>
      <c r="D15" s="7"/>
      <c r="E15" s="14">
        <v>24</v>
      </c>
    </row>
    <row r="16" spans="1:5" ht="18">
      <c r="A16" s="11">
        <v>8</v>
      </c>
      <c r="B16" s="13">
        <f>IF($C$6&gt;7,$B$9,0)</f>
        <v>15000</v>
      </c>
      <c r="C16" s="6">
        <f>IF(B16&gt;0,B16*E15/100/12,0)</f>
        <v>300</v>
      </c>
      <c r="D16" s="7"/>
      <c r="E16" s="15"/>
    </row>
    <row r="17" spans="1:5" ht="18">
      <c r="A17" s="11">
        <v>9</v>
      </c>
      <c r="B17" s="13">
        <f>IF($C$6&gt;8,$B$9,0)</f>
        <v>15000</v>
      </c>
      <c r="C17" s="6">
        <f>IF(B17&gt;0,B17*E15/100/12,0)</f>
        <v>300</v>
      </c>
      <c r="D17" s="7"/>
      <c r="E17" s="16"/>
    </row>
    <row r="18" spans="1:5" ht="18">
      <c r="A18" s="11">
        <v>10</v>
      </c>
      <c r="B18" s="13">
        <f>IF($C$6&gt;9,$B$9,0)</f>
        <v>15000</v>
      </c>
      <c r="C18" s="6">
        <f>IF(B18&gt;0,B18*E18/100/12,0)</f>
        <v>300</v>
      </c>
      <c r="D18" s="7"/>
      <c r="E18" s="14">
        <v>24</v>
      </c>
    </row>
    <row r="19" spans="1:5" ht="18">
      <c r="A19" s="11">
        <v>11</v>
      </c>
      <c r="B19" s="13">
        <f>IF($C$6&gt;10,$B$9,0)</f>
        <v>15000</v>
      </c>
      <c r="C19" s="6">
        <f>IF(B19&gt;0,B19*E18/100/12,0)</f>
        <v>300</v>
      </c>
      <c r="D19" s="7"/>
      <c r="E19" s="15"/>
    </row>
    <row r="20" spans="1:5" ht="18">
      <c r="A20" s="11">
        <v>12</v>
      </c>
      <c r="B20" s="13">
        <f>IF($C$6&gt;11,$B$9,0)</f>
        <v>15000</v>
      </c>
      <c r="C20" s="6">
        <f>IF(B20&gt;0,B20*E18/100/12,0)</f>
        <v>300</v>
      </c>
      <c r="D20" s="7">
        <f>B20+C9+C10+C11+C12+C13+C14+C15+C16+C17+C18+C19+C20</f>
        <v>18600</v>
      </c>
      <c r="E20" s="16"/>
    </row>
    <row r="21" spans="1:5" ht="18">
      <c r="A21" s="11" t="s">
        <v>4</v>
      </c>
      <c r="B21" s="5"/>
      <c r="C21" s="7">
        <f>SUM(C9:C20)</f>
        <v>3600</v>
      </c>
      <c r="D21" s="7">
        <f>SUM(D9:D20)</f>
        <v>18600</v>
      </c>
      <c r="E21" s="8"/>
    </row>
  </sheetData>
  <sheetProtection password="C623" sheet="1" objects="1" scenarios="1"/>
  <mergeCells count="6">
    <mergeCell ref="E15:E17"/>
    <mergeCell ref="E18:E20"/>
    <mergeCell ref="A1:E1"/>
    <mergeCell ref="B2:E2"/>
    <mergeCell ref="E9:E11"/>
    <mergeCell ref="E12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lombard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lvn</dc:creator>
  <cp:keywords/>
  <dc:description/>
  <cp:lastModifiedBy>lvn</cp:lastModifiedBy>
  <dcterms:created xsi:type="dcterms:W3CDTF">2010-03-29T11:16:07Z</dcterms:created>
  <dcterms:modified xsi:type="dcterms:W3CDTF">2010-04-07T09:11:32Z</dcterms:modified>
  <cp:category/>
  <cp:version/>
  <cp:contentType/>
  <cp:contentStatus/>
</cp:coreProperties>
</file>